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55" windowHeight="8580" activeTab="0"/>
  </bookViews>
  <sheets>
    <sheet name="expenses2014-15" sheetId="1" r:id="rId1"/>
  </sheets>
  <definedNames/>
  <calcPr calcMode="manual" fullCalcOnLoad="1"/>
</workbook>
</file>

<file path=xl/sharedStrings.xml><?xml version="1.0" encoding="utf-8"?>
<sst xmlns="http://schemas.openxmlformats.org/spreadsheetml/2006/main" count="39" uniqueCount="37">
  <si>
    <t>Description of Items</t>
  </si>
  <si>
    <t>Estimated</t>
  </si>
  <si>
    <t>Accountancy Services</t>
  </si>
  <si>
    <t>Affiliation fee</t>
  </si>
  <si>
    <t>Allowances</t>
  </si>
  <si>
    <t>Audit Fee</t>
  </si>
  <si>
    <t>Bank charges</t>
  </si>
  <si>
    <t>Co-operative Activities</t>
  </si>
  <si>
    <t>Committee Meeting Expenses</t>
  </si>
  <si>
    <t>Computerisation expenses</t>
  </si>
  <si>
    <t>CPF contribution</t>
  </si>
  <si>
    <t>Electricity Charges</t>
  </si>
  <si>
    <t>General Meeting Expenses</t>
  </si>
  <si>
    <t>Interest on Specific Deposit</t>
  </si>
  <si>
    <t>Management &amp; Sinking Fund</t>
  </si>
  <si>
    <t>Miscellaneous Expenses</t>
  </si>
  <si>
    <t>Postage/Printing/Stationery</t>
  </si>
  <si>
    <t>Staff Salaries</t>
  </si>
  <si>
    <t>Telephone Charges</t>
  </si>
  <si>
    <t>Transport Charges</t>
  </si>
  <si>
    <t>Hon Treasurer</t>
  </si>
  <si>
    <t>Hon Secretary</t>
  </si>
  <si>
    <t>Alternate Treasurer</t>
  </si>
  <si>
    <t>TOTAL</t>
  </si>
  <si>
    <t>Common Goodfund</t>
  </si>
  <si>
    <t>Customs  Credit Co-op Society (S) Ltd.</t>
  </si>
  <si>
    <t>Appendix B2</t>
  </si>
  <si>
    <t xml:space="preserve">Actual </t>
  </si>
  <si>
    <t>Commission to CPO</t>
  </si>
  <si>
    <t>Delegate &amp; Training Fund</t>
  </si>
  <si>
    <t>Depreciation on Fixed assets</t>
  </si>
  <si>
    <t>Depreciation on investment assets</t>
  </si>
  <si>
    <t>Dinner &amp; Dance Exp</t>
  </si>
  <si>
    <t>Legal Fee</t>
  </si>
  <si>
    <t>Scholarship</t>
  </si>
  <si>
    <t>Estimated Expenditure for Yr 2019/20</t>
  </si>
  <si>
    <t>Office Rental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</si>
</sst>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&quot;$&quot;#,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_ ;\-#,##0.00\ "/>
    <numFmt numFmtId="180" formatCode="#,##0.0_ ;\-#,##0.0\ "/>
  </numFmts>
  <fonts count="39">
    <font>
      <sz val="10"/>
      <name val="Arial"/>
      <family val="0"/>
    </font>
    <font>
      <sz val="8"/>
      <name val="Arial"/>
      <family val="2"/>
    </font>
    <font>
      <sz val="12"/>
      <name val="Calibri"/>
      <family val="2"/>
    </font>
    <font>
      <sz val="12"/>
      <name val="Bookman Old Style"/>
      <family val="1"/>
    </font>
    <font>
      <b/>
      <u val="single"/>
      <sz val="9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70" fontId="2" fillId="0" borderId="10" xfId="44" applyFont="1" applyBorder="1" applyAlignment="1">
      <alignment/>
    </xf>
    <xf numFmtId="170" fontId="2" fillId="0" borderId="10" xfId="44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180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0">
      <selection activeCell="E35" sqref="E35"/>
    </sheetView>
  </sheetViews>
  <sheetFormatPr defaultColWidth="9.140625" defaultRowHeight="12.75"/>
  <cols>
    <col min="1" max="1" width="28.00390625" style="0" customWidth="1"/>
    <col min="2" max="5" width="14.00390625" style="0" bestFit="1" customWidth="1"/>
  </cols>
  <sheetData>
    <row r="1" spans="1:2" ht="12.75">
      <c r="A1" s="10" t="s">
        <v>25</v>
      </c>
      <c r="B1" s="10"/>
    </row>
    <row r="2" ht="12.75">
      <c r="C2" s="7" t="s">
        <v>26</v>
      </c>
    </row>
    <row r="3" spans="1:2" ht="12.75">
      <c r="A3" s="11" t="s">
        <v>35</v>
      </c>
      <c r="B3" s="10"/>
    </row>
    <row r="5" spans="1:5" ht="15.75">
      <c r="A5" s="9" t="s">
        <v>0</v>
      </c>
      <c r="B5" s="1" t="s">
        <v>27</v>
      </c>
      <c r="C5" s="1" t="s">
        <v>1</v>
      </c>
      <c r="D5" s="1" t="s">
        <v>27</v>
      </c>
      <c r="E5" s="1" t="s">
        <v>1</v>
      </c>
    </row>
    <row r="6" spans="1:5" ht="15.75">
      <c r="A6" s="9"/>
      <c r="B6" s="1">
        <v>2017</v>
      </c>
      <c r="C6" s="1">
        <v>2018</v>
      </c>
      <c r="D6" s="1">
        <v>2018</v>
      </c>
      <c r="E6" s="1">
        <v>2019</v>
      </c>
    </row>
    <row r="7" spans="1:5" ht="15.75">
      <c r="A7" s="2" t="s">
        <v>2</v>
      </c>
      <c r="B7" s="4">
        <v>7800</v>
      </c>
      <c r="C7" s="4">
        <f>B7*125%</f>
        <v>9750</v>
      </c>
      <c r="D7" s="3">
        <v>7800</v>
      </c>
      <c r="E7" s="3">
        <f>D7*125%</f>
        <v>9750</v>
      </c>
    </row>
    <row r="8" spans="1:5" ht="15.75">
      <c r="A8" s="2" t="s">
        <v>3</v>
      </c>
      <c r="B8" s="4">
        <v>250</v>
      </c>
      <c r="C8" s="4">
        <f aca="true" t="shared" si="0" ref="C8:C32">B8*125%</f>
        <v>312.5</v>
      </c>
      <c r="D8" s="3">
        <v>250</v>
      </c>
      <c r="E8" s="3">
        <f aca="true" t="shared" si="1" ref="E8:E32">D8*125%</f>
        <v>312.5</v>
      </c>
    </row>
    <row r="9" spans="1:5" ht="15.75">
      <c r="A9" s="2" t="s">
        <v>4</v>
      </c>
      <c r="B9" s="4">
        <v>9600</v>
      </c>
      <c r="C9" s="4">
        <f t="shared" si="0"/>
        <v>12000</v>
      </c>
      <c r="D9" s="3">
        <v>9600</v>
      </c>
      <c r="E9" s="3">
        <f t="shared" si="1"/>
        <v>12000</v>
      </c>
    </row>
    <row r="10" spans="1:5" ht="15.75">
      <c r="A10" s="2" t="s">
        <v>5</v>
      </c>
      <c r="B10" s="4">
        <v>5840</v>
      </c>
      <c r="C10" s="4">
        <f t="shared" si="0"/>
        <v>7300</v>
      </c>
      <c r="D10" s="3">
        <v>5035</v>
      </c>
      <c r="E10" s="3">
        <f t="shared" si="1"/>
        <v>6293.75</v>
      </c>
    </row>
    <row r="11" spans="1:5" ht="15.75">
      <c r="A11" s="2" t="s">
        <v>6</v>
      </c>
      <c r="B11" s="4">
        <v>921</v>
      </c>
      <c r="C11" s="4">
        <f t="shared" si="0"/>
        <v>1151.25</v>
      </c>
      <c r="D11" s="3">
        <v>702</v>
      </c>
      <c r="E11" s="3">
        <f t="shared" si="1"/>
        <v>877.5</v>
      </c>
    </row>
    <row r="12" spans="1:5" ht="15.75">
      <c r="A12" s="2" t="s">
        <v>7</v>
      </c>
      <c r="B12" s="4">
        <v>8262</v>
      </c>
      <c r="C12" s="4">
        <f t="shared" si="0"/>
        <v>10327.5</v>
      </c>
      <c r="D12" s="3">
        <v>12000</v>
      </c>
      <c r="E12" s="3">
        <f t="shared" si="1"/>
        <v>15000</v>
      </c>
    </row>
    <row r="13" spans="1:5" ht="15.75">
      <c r="A13" s="2" t="s">
        <v>28</v>
      </c>
      <c r="B13" s="4">
        <v>1583</v>
      </c>
      <c r="C13" s="4">
        <f t="shared" si="0"/>
        <v>1978.75</v>
      </c>
      <c r="D13" s="3">
        <v>1509</v>
      </c>
      <c r="E13" s="3">
        <f t="shared" si="1"/>
        <v>1886.25</v>
      </c>
    </row>
    <row r="14" spans="1:5" ht="15.75">
      <c r="A14" s="2" t="s">
        <v>8</v>
      </c>
      <c r="B14" s="4">
        <v>7630</v>
      </c>
      <c r="C14" s="4">
        <f t="shared" si="0"/>
        <v>9537.5</v>
      </c>
      <c r="D14" s="3">
        <v>3881.35</v>
      </c>
      <c r="E14" s="3">
        <f t="shared" si="1"/>
        <v>4851.6875</v>
      </c>
    </row>
    <row r="15" spans="1:5" ht="15.75">
      <c r="A15" s="2" t="s">
        <v>9</v>
      </c>
      <c r="B15" s="4">
        <v>3935.5</v>
      </c>
      <c r="C15" s="4">
        <f t="shared" si="0"/>
        <v>4919.375</v>
      </c>
      <c r="D15" s="3">
        <v>5658.46</v>
      </c>
      <c r="E15" s="3">
        <f t="shared" si="1"/>
        <v>7073.075</v>
      </c>
    </row>
    <row r="16" spans="1:5" ht="15.75">
      <c r="A16" s="2" t="s">
        <v>24</v>
      </c>
      <c r="B16" s="4">
        <f>4000+10200+2440</f>
        <v>16640</v>
      </c>
      <c r="C16" s="4">
        <f t="shared" si="0"/>
        <v>20800</v>
      </c>
      <c r="D16" s="3">
        <f>3250+3480</f>
        <v>6730</v>
      </c>
      <c r="E16" s="3">
        <f t="shared" si="1"/>
        <v>8412.5</v>
      </c>
    </row>
    <row r="17" spans="1:5" ht="15.75">
      <c r="A17" s="2" t="s">
        <v>10</v>
      </c>
      <c r="B17" s="4">
        <v>5241</v>
      </c>
      <c r="C17" s="4">
        <f t="shared" si="0"/>
        <v>6551.25</v>
      </c>
      <c r="D17" s="3">
        <v>5339</v>
      </c>
      <c r="E17" s="3">
        <f t="shared" si="1"/>
        <v>6673.75</v>
      </c>
    </row>
    <row r="18" spans="1:5" ht="15.75">
      <c r="A18" s="2" t="s">
        <v>29</v>
      </c>
      <c r="B18" s="4">
        <v>2436</v>
      </c>
      <c r="C18" s="4">
        <f t="shared" si="0"/>
        <v>3045</v>
      </c>
      <c r="D18" s="3">
        <v>2335</v>
      </c>
      <c r="E18" s="3">
        <f t="shared" si="1"/>
        <v>2918.75</v>
      </c>
    </row>
    <row r="19" spans="1:5" ht="15.75">
      <c r="A19" s="2" t="s">
        <v>30</v>
      </c>
      <c r="B19" s="4">
        <v>8037</v>
      </c>
      <c r="C19" s="4">
        <f t="shared" si="0"/>
        <v>10046.25</v>
      </c>
      <c r="D19" s="3">
        <v>8037</v>
      </c>
      <c r="E19" s="3">
        <f t="shared" si="1"/>
        <v>10046.25</v>
      </c>
    </row>
    <row r="20" spans="1:5" ht="15.75">
      <c r="A20" s="2" t="s">
        <v>31</v>
      </c>
      <c r="B20" s="4">
        <v>5700</v>
      </c>
      <c r="C20" s="4">
        <f t="shared" si="0"/>
        <v>7125</v>
      </c>
      <c r="D20" s="3">
        <v>0</v>
      </c>
      <c r="E20" s="3">
        <v>0</v>
      </c>
    </row>
    <row r="21" spans="1:5" ht="15.75">
      <c r="A21" s="2" t="s">
        <v>32</v>
      </c>
      <c r="B21" s="4">
        <v>189017</v>
      </c>
      <c r="C21" s="4">
        <f t="shared" si="0"/>
        <v>236271.25</v>
      </c>
      <c r="D21" s="3">
        <v>0</v>
      </c>
      <c r="E21" s="3">
        <v>0</v>
      </c>
    </row>
    <row r="22" spans="1:5" ht="15.75">
      <c r="A22" s="2" t="s">
        <v>11</v>
      </c>
      <c r="B22" s="4">
        <v>508</v>
      </c>
      <c r="C22" s="4">
        <f t="shared" si="0"/>
        <v>635</v>
      </c>
      <c r="D22" s="3">
        <v>540.22</v>
      </c>
      <c r="E22" s="3">
        <f t="shared" si="1"/>
        <v>675.2750000000001</v>
      </c>
    </row>
    <row r="23" spans="1:6" ht="15.75">
      <c r="A23" s="2" t="s">
        <v>12</v>
      </c>
      <c r="B23" s="4">
        <v>3964</v>
      </c>
      <c r="C23" s="4">
        <f t="shared" si="0"/>
        <v>4955</v>
      </c>
      <c r="D23" s="3">
        <v>3541.3</v>
      </c>
      <c r="E23" s="3">
        <f t="shared" si="1"/>
        <v>4426.625</v>
      </c>
      <c r="F23" s="8"/>
    </row>
    <row r="24" spans="1:5" ht="15.75">
      <c r="A24" s="2" t="s">
        <v>13</v>
      </c>
      <c r="B24" s="4">
        <v>15107</v>
      </c>
      <c r="C24" s="4">
        <f t="shared" si="0"/>
        <v>18883.75</v>
      </c>
      <c r="D24" s="3">
        <v>15871</v>
      </c>
      <c r="E24" s="3">
        <f t="shared" si="1"/>
        <v>19838.75</v>
      </c>
    </row>
    <row r="25" spans="1:5" ht="15.75">
      <c r="A25" s="2" t="s">
        <v>33</v>
      </c>
      <c r="B25" s="4">
        <f>9017+563</f>
        <v>9580</v>
      </c>
      <c r="C25" s="4">
        <f t="shared" si="0"/>
        <v>11975</v>
      </c>
      <c r="D25" s="3">
        <v>2828</v>
      </c>
      <c r="E25" s="3">
        <f>D25*115%</f>
        <v>3252.2</v>
      </c>
    </row>
    <row r="26" spans="1:5" ht="15.75">
      <c r="A26" s="2" t="s">
        <v>14</v>
      </c>
      <c r="B26" s="4">
        <v>11107</v>
      </c>
      <c r="C26" s="4">
        <f t="shared" si="0"/>
        <v>13883.75</v>
      </c>
      <c r="D26" s="3">
        <v>7431.58</v>
      </c>
      <c r="E26" s="3">
        <f t="shared" si="1"/>
        <v>9289.475</v>
      </c>
    </row>
    <row r="27" spans="1:5" ht="15.75">
      <c r="A27" s="2" t="s">
        <v>15</v>
      </c>
      <c r="B27" s="4">
        <v>922</v>
      </c>
      <c r="C27" s="4">
        <f t="shared" si="0"/>
        <v>1152.5</v>
      </c>
      <c r="D27" s="3">
        <v>120</v>
      </c>
      <c r="E27" s="3">
        <f t="shared" si="1"/>
        <v>150</v>
      </c>
    </row>
    <row r="28" spans="1:5" ht="15.75">
      <c r="A28" s="2" t="s">
        <v>16</v>
      </c>
      <c r="B28" s="4">
        <f>642+2476+748</f>
        <v>3866</v>
      </c>
      <c r="C28" s="4">
        <f t="shared" si="0"/>
        <v>4832.5</v>
      </c>
      <c r="D28" s="3">
        <f>2430+612</f>
        <v>3042</v>
      </c>
      <c r="E28" s="3">
        <f t="shared" si="1"/>
        <v>3802.5</v>
      </c>
    </row>
    <row r="29" spans="1:5" ht="15.75">
      <c r="A29" s="2" t="s">
        <v>17</v>
      </c>
      <c r="B29" s="4">
        <v>63550</v>
      </c>
      <c r="C29" s="4">
        <f t="shared" si="0"/>
        <v>79437.5</v>
      </c>
      <c r="D29" s="3">
        <v>63000</v>
      </c>
      <c r="E29" s="3">
        <f>D29*75%</f>
        <v>47250</v>
      </c>
    </row>
    <row r="30" spans="1:5" ht="15.75">
      <c r="A30" s="2" t="s">
        <v>34</v>
      </c>
      <c r="B30" s="4">
        <v>3671</v>
      </c>
      <c r="C30" s="4">
        <f t="shared" si="0"/>
        <v>4588.75</v>
      </c>
      <c r="D30" s="3">
        <v>2100</v>
      </c>
      <c r="E30" s="3">
        <f t="shared" si="1"/>
        <v>2625</v>
      </c>
    </row>
    <row r="31" spans="1:5" ht="15.75">
      <c r="A31" s="2" t="s">
        <v>18</v>
      </c>
      <c r="B31" s="4">
        <v>2315</v>
      </c>
      <c r="C31" s="4">
        <f t="shared" si="0"/>
        <v>2893.75</v>
      </c>
      <c r="D31" s="3">
        <v>2140</v>
      </c>
      <c r="E31" s="3">
        <f t="shared" si="1"/>
        <v>2675</v>
      </c>
    </row>
    <row r="32" spans="1:5" ht="15.75">
      <c r="A32" s="2" t="s">
        <v>19</v>
      </c>
      <c r="B32" s="4">
        <v>658</v>
      </c>
      <c r="C32" s="4">
        <f t="shared" si="0"/>
        <v>822.5</v>
      </c>
      <c r="D32" s="3">
        <v>240</v>
      </c>
      <c r="E32" s="3">
        <f t="shared" si="1"/>
        <v>300</v>
      </c>
    </row>
    <row r="33" spans="1:5" ht="15.75">
      <c r="A33" s="2" t="s">
        <v>36</v>
      </c>
      <c r="B33" s="4"/>
      <c r="C33" s="4"/>
      <c r="D33" s="3"/>
      <c r="E33" s="3">
        <f>2200*12</f>
        <v>26400</v>
      </c>
    </row>
    <row r="34" spans="1:5" ht="15.75">
      <c r="A34" s="2" t="s">
        <v>23</v>
      </c>
      <c r="B34" s="3">
        <f>SUM(B7:B32)</f>
        <v>388140.5</v>
      </c>
      <c r="C34" s="3">
        <f>SUM(C7:C32)</f>
        <v>485175.625</v>
      </c>
      <c r="D34" s="3">
        <f>SUM(D7:D32)</f>
        <v>169730.91</v>
      </c>
      <c r="E34" s="3">
        <f>SUM(E6:E33)</f>
        <v>208799.8375</v>
      </c>
    </row>
    <row r="35" spans="1:3" ht="15.75">
      <c r="A35" s="5"/>
      <c r="B35" s="6"/>
      <c r="C35" s="6"/>
    </row>
    <row r="36" spans="1:3" ht="15.75">
      <c r="A36" s="3" t="s">
        <v>20</v>
      </c>
      <c r="B36" s="3">
        <v>350</v>
      </c>
      <c r="C36" s="6"/>
    </row>
    <row r="37" spans="1:3" ht="15.75">
      <c r="A37" s="3" t="s">
        <v>21</v>
      </c>
      <c r="B37" s="3">
        <v>200</v>
      </c>
      <c r="C37" s="6"/>
    </row>
    <row r="38" spans="1:3" ht="15.75">
      <c r="A38" s="3" t="s">
        <v>22</v>
      </c>
      <c r="B38" s="3">
        <v>250</v>
      </c>
      <c r="C38" s="6"/>
    </row>
  </sheetData>
  <sheetProtection/>
  <mergeCells count="3">
    <mergeCell ref="A5:A6"/>
    <mergeCell ref="A1:B1"/>
    <mergeCell ref="A3:B3"/>
  </mergeCells>
  <printOptions/>
  <pageMargins left="0.25" right="0.25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Farihullah ABDUL WAHAB SAFIULLAH (CUSTOMS)</cp:lastModifiedBy>
  <cp:lastPrinted>2015-05-06T04:18:41Z</cp:lastPrinted>
  <dcterms:created xsi:type="dcterms:W3CDTF">2010-05-11T06:45:40Z</dcterms:created>
  <dcterms:modified xsi:type="dcterms:W3CDTF">2019-05-31T02:24:27Z</dcterms:modified>
  <cp:category/>
  <cp:version/>
  <cp:contentType/>
  <cp:contentStatus/>
</cp:coreProperties>
</file>